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nissewijs-my.sharepoint.com/personal/saeisden_onderwijskantoordecirkel_nl/Documents/Bureaublad/"/>
    </mc:Choice>
  </mc:AlternateContent>
  <xr:revisionPtr revIDLastSave="0" documentId="8_{07197085-A977-44A7-857E-E7AC20FD8244}" xr6:coauthVersionLast="47" xr6:coauthVersionMax="47" xr10:uidLastSave="{00000000-0000-0000-0000-000000000000}"/>
  <bookViews>
    <workbookView xWindow="28680" yWindow="1020" windowWidth="29040" windowHeight="15840" xr2:uid="{00000000-000D-0000-FFFF-FFFF00000000}"/>
  </bookViews>
  <sheets>
    <sheet name="KASSTAAT" sheetId="1" r:id="rId1"/>
  </sheets>
  <definedNames>
    <definedName name="_xlnm.Print_Area" localSheetId="0">KASSTAAT!$A$1:$O$70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  <c r="O43" i="1"/>
  <c r="O40" i="1"/>
  <c r="O39" i="1"/>
  <c r="O38" i="1"/>
  <c r="O37" i="1"/>
  <c r="O36" i="1"/>
  <c r="O35" i="1"/>
  <c r="O70" i="1"/>
  <c r="O63" i="1"/>
  <c r="O59" i="1"/>
  <c r="O58" i="1"/>
  <c r="O57" i="1"/>
  <c r="O69" i="1"/>
  <c r="O68" i="1"/>
  <c r="O67" i="1"/>
  <c r="O66" i="1"/>
  <c r="O65" i="1"/>
  <c r="O64" i="1"/>
  <c r="O62" i="1"/>
  <c r="O61" i="1"/>
  <c r="O60" i="1"/>
  <c r="O56" i="1"/>
  <c r="O53" i="1"/>
  <c r="O9" i="1"/>
  <c r="O8" i="1"/>
  <c r="O7" i="1"/>
  <c r="O6" i="1"/>
  <c r="O5" i="1"/>
  <c r="O14" i="1"/>
  <c r="O13" i="1"/>
  <c r="O16" i="1"/>
  <c r="O15" i="1"/>
  <c r="O12" i="1"/>
  <c r="O18" i="1"/>
  <c r="O22" i="1"/>
  <c r="O30" i="1"/>
  <c r="O31" i="1"/>
  <c r="O32" i="1"/>
  <c r="O33" i="1"/>
  <c r="O52" i="1"/>
  <c r="O51" i="1"/>
  <c r="O50" i="1"/>
  <c r="O49" i="1"/>
  <c r="O48" i="1"/>
  <c r="O47" i="1"/>
  <c r="O45" i="1"/>
  <c r="O44" i="1"/>
  <c r="O26" i="1"/>
  <c r="O27" i="1"/>
  <c r="O25" i="1"/>
  <c r="O24" i="1"/>
  <c r="O23" i="1"/>
  <c r="O21" i="1"/>
  <c r="O20" i="1"/>
  <c r="O19" i="1"/>
  <c r="O17" i="1"/>
  <c r="I48" i="1" l="1"/>
  <c r="I3" i="1" l="1"/>
  <c r="I5" i="1" s="1"/>
</calcChain>
</file>

<file path=xl/sharedStrings.xml><?xml version="1.0" encoding="utf-8"?>
<sst xmlns="http://schemas.openxmlformats.org/spreadsheetml/2006/main" count="107" uniqueCount="101">
  <si>
    <t>TE GEBRUIKEN REKENINGEN</t>
  </si>
  <si>
    <t>Betaald:</t>
  </si>
  <si>
    <t>Investeringen (financieel beleid &gt; € 500)</t>
  </si>
  <si>
    <t>Versie januari: 2023</t>
  </si>
  <si>
    <t>Totaal per bank</t>
  </si>
  <si>
    <t>Inventaris</t>
  </si>
  <si>
    <t>Kasstaat</t>
  </si>
  <si>
    <t>ICT</t>
  </si>
  <si>
    <t>Leermiddelen</t>
  </si>
  <si>
    <t>Stichting/ Vereniging  :</t>
  </si>
  <si>
    <t>Nissewijs</t>
  </si>
  <si>
    <t>Gebouwen</t>
  </si>
  <si>
    <t>Jaar/ periode  :</t>
  </si>
  <si>
    <t>Installaties</t>
  </si>
  <si>
    <t>Naam van de school  :</t>
  </si>
  <si>
    <t>Adres  :</t>
  </si>
  <si>
    <t>Schoolgebonden uitgaven</t>
  </si>
  <si>
    <t>Meubilair</t>
  </si>
  <si>
    <t>Apparatuur</t>
  </si>
  <si>
    <t>Overmaken op</t>
  </si>
  <si>
    <t>IBAN-nummer</t>
  </si>
  <si>
    <t>Ten name van</t>
  </si>
  <si>
    <t>Adres</t>
  </si>
  <si>
    <t>Testen en Toetsen</t>
  </si>
  <si>
    <t>Woonplaats</t>
  </si>
  <si>
    <t>Kosten medezeggenschap</t>
  </si>
  <si>
    <t>Culturele Vorming</t>
  </si>
  <si>
    <t>Volgnummer:</t>
  </si>
  <si>
    <t>ICT contracten licenties</t>
  </si>
  <si>
    <t>Adm.nr.:</t>
  </si>
  <si>
    <t>4440105</t>
  </si>
  <si>
    <t>ICT-hardware</t>
  </si>
  <si>
    <t>Codering</t>
  </si>
  <si>
    <t>Omschrijving exploitatiekosten</t>
  </si>
  <si>
    <t>bedrag</t>
  </si>
  <si>
    <t>Aantekeningen</t>
  </si>
  <si>
    <t>4440106</t>
  </si>
  <si>
    <t>ICT audio visueel</t>
  </si>
  <si>
    <t>Kpl.</t>
  </si>
  <si>
    <t>Gbnr.</t>
  </si>
  <si>
    <t>Project</t>
  </si>
  <si>
    <t>4440107</t>
  </si>
  <si>
    <t>ICT Trainingen</t>
  </si>
  <si>
    <t>Personeelslasten</t>
  </si>
  <si>
    <t>Personeel niet in loondienst</t>
  </si>
  <si>
    <t>ARBO zorg</t>
  </si>
  <si>
    <t>Nascholing</t>
  </si>
  <si>
    <t>Personeels gerelateerde kosten</t>
  </si>
  <si>
    <t>WerkKostenRegeling</t>
  </si>
  <si>
    <t>WKR Reiskosten niet woonwerk</t>
  </si>
  <si>
    <t>WKR Consumptie extern</t>
  </si>
  <si>
    <t>WKR Representatie</t>
  </si>
  <si>
    <t>WKR Overige kosten, advocaat enz.</t>
  </si>
  <si>
    <t>WKR Telecommunicatie en apparaten</t>
  </si>
  <si>
    <t>WKR Contributie opleiding en VOG</t>
  </si>
  <si>
    <t>Huisvestingslasten</t>
  </si>
  <si>
    <t>Huur</t>
  </si>
  <si>
    <t>Tuinonderhoud</t>
  </si>
  <si>
    <t>Dagelijks Onderhoud / contracten Anculus</t>
  </si>
  <si>
    <t>Beveiliging</t>
  </si>
  <si>
    <t>Energie en Water</t>
  </si>
  <si>
    <t>Schoonmaak</t>
  </si>
  <si>
    <t>Heffingen</t>
  </si>
  <si>
    <t>Beheerskosten onderhoud</t>
  </si>
  <si>
    <t>Afval verwerking</t>
  </si>
  <si>
    <t>Totaal uitgaven</t>
  </si>
  <si>
    <t>Beheerslasten</t>
  </si>
  <si>
    <t>Juridische dienstverlening</t>
  </si>
  <si>
    <t>Interne en Externe Communicatie</t>
  </si>
  <si>
    <t>Portokosten</t>
  </si>
  <si>
    <t xml:space="preserve">Rector/directeur/gemachtigde verklaart dat de </t>
  </si>
  <si>
    <t>Fiat betaling penningmeester/gemachtigde.</t>
  </si>
  <si>
    <t>inkomsten/uitgaven ten behoeve van de school zijn</t>
  </si>
  <si>
    <t>Kosten accountant</t>
  </si>
  <si>
    <t>Kantoorbehoeften</t>
  </si>
  <si>
    <t>Naam:</t>
  </si>
  <si>
    <t>Abonnementen</t>
  </si>
  <si>
    <t>Handtekening</t>
  </si>
  <si>
    <t>datum:</t>
  </si>
  <si>
    <t>Handtekening:</t>
  </si>
  <si>
    <t xml:space="preserve">Telefoon- en Internet </t>
  </si>
  <si>
    <t>Gecontroleerd volgens interne procedure.</t>
  </si>
  <si>
    <t>Representatiekosten</t>
  </si>
  <si>
    <t>Onderwijskantoor de Cirkel</t>
  </si>
  <si>
    <t>Deskundigheidsadvies</t>
  </si>
  <si>
    <t>Bankkosten</t>
  </si>
  <si>
    <t>Overige Bestuurskosten</t>
  </si>
  <si>
    <t>Uitbesteding administratie</t>
  </si>
  <si>
    <t>Overige schoolgebonden uitgaven</t>
  </si>
  <si>
    <t>Klachten onderhoud Anculus</t>
  </si>
  <si>
    <t xml:space="preserve">Klein onderhoud </t>
  </si>
  <si>
    <t>Buitenschoolse activiteiten</t>
  </si>
  <si>
    <t>Email</t>
  </si>
  <si>
    <t xml:space="preserve">Schoolbegeleiding </t>
  </si>
  <si>
    <t xml:space="preserve">Verzekeringen </t>
  </si>
  <si>
    <t xml:space="preserve">Contributies </t>
  </si>
  <si>
    <t xml:space="preserve">Bibliotheek </t>
  </si>
  <si>
    <t>Softwarelicenties</t>
  </si>
  <si>
    <t xml:space="preserve">Kopieer en drukwerkkosten </t>
  </si>
  <si>
    <t>Orthotheek</t>
  </si>
  <si>
    <t>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</si>
</sst>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"/>
    <numFmt numFmtId="165" formatCode="###0000;###0000"/>
    <numFmt numFmtId="166" formatCode="###0;###0"/>
  </numFmts>
  <fonts count="13" x14ac:knownFonts="1">
    <font>
      <sz val="11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35" xfId="0" applyBorder="1" applyProtection="1">
      <protection locked="0"/>
    </xf>
    <xf numFmtId="8" fontId="0" fillId="0" borderId="15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Alignment="1" applyProtection="1">
      <alignment horizontal="right" vertical="top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7" fillId="0" borderId="39" xfId="0" applyFont="1" applyBorder="1" applyAlignment="1" applyProtection="1">
      <alignment horizontal="left"/>
    </xf>
    <xf numFmtId="0" fontId="7" fillId="0" borderId="40" xfId="0" applyFont="1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165" fontId="5" fillId="0" borderId="36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37" xfId="0" applyFont="1" applyBorder="1" applyAlignment="1" applyProtection="1">
      <alignment horizontal="left"/>
    </xf>
    <xf numFmtId="0" fontId="0" fillId="0" borderId="37" xfId="0" applyBorder="1" applyAlignment="1" applyProtection="1">
      <alignment horizontal="left" wrapText="1"/>
    </xf>
    <xf numFmtId="0" fontId="7" fillId="0" borderId="3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166" fontId="5" fillId="0" borderId="36" xfId="0" applyNumberFormat="1" applyFont="1" applyBorder="1" applyAlignment="1" applyProtection="1">
      <alignment horizontal="left" wrapText="1"/>
    </xf>
    <xf numFmtId="166" fontId="5" fillId="0" borderId="36" xfId="0" applyNumberFormat="1" applyFont="1" applyFill="1" applyBorder="1" applyAlignment="1" applyProtection="1">
      <alignment horizontal="left" wrapText="1"/>
    </xf>
    <xf numFmtId="0" fontId="6" fillId="0" borderId="0" xfId="0" applyFont="1" applyBorder="1" applyProtection="1"/>
    <xf numFmtId="166" fontId="5" fillId="0" borderId="0" xfId="0" applyNumberFormat="1" applyFont="1" applyBorder="1" applyAlignment="1" applyProtection="1">
      <alignment wrapText="1"/>
    </xf>
    <xf numFmtId="0" fontId="6" fillId="0" borderId="37" xfId="0" applyFont="1" applyBorder="1" applyAlignment="1" applyProtection="1">
      <alignment horizontal="left" wrapText="1"/>
    </xf>
    <xf numFmtId="1" fontId="6" fillId="0" borderId="36" xfId="0" applyNumberFormat="1" applyFont="1" applyBorder="1" applyAlignment="1" applyProtection="1">
      <alignment horizontal="left"/>
    </xf>
    <xf numFmtId="0" fontId="10" fillId="0" borderId="37" xfId="0" applyFont="1" applyBorder="1" applyAlignment="1" applyProtection="1">
      <alignment horizontal="left" wrapText="1"/>
    </xf>
    <xf numFmtId="0" fontId="2" fillId="0" borderId="36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0" fillId="0" borderId="36" xfId="0" applyBorder="1" applyProtection="1"/>
    <xf numFmtId="0" fontId="2" fillId="0" borderId="36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6" fillId="0" borderId="36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left" wrapText="1"/>
    </xf>
    <xf numFmtId="0" fontId="11" fillId="0" borderId="36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166" fontId="5" fillId="0" borderId="42" xfId="0" applyNumberFormat="1" applyFont="1" applyFill="1" applyBorder="1" applyAlignment="1" applyProtection="1">
      <alignment horizontal="left" wrapText="1"/>
    </xf>
    <xf numFmtId="0" fontId="6" fillId="0" borderId="38" xfId="0" applyFont="1" applyFill="1" applyBorder="1" applyAlignment="1" applyProtection="1">
      <alignment horizontal="left" wrapText="1"/>
    </xf>
    <xf numFmtId="0" fontId="6" fillId="0" borderId="43" xfId="0" applyFont="1" applyBorder="1" applyAlignment="1" applyProtection="1">
      <alignment horizontal="left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166" fontId="9" fillId="0" borderId="36" xfId="0" applyNumberFormat="1" applyFont="1" applyBorder="1" applyAlignment="1" applyProtection="1">
      <alignment horizontal="left" wrapText="1"/>
    </xf>
    <xf numFmtId="166" fontId="9" fillId="0" borderId="0" xfId="0" applyNumberFormat="1" applyFont="1" applyBorder="1" applyAlignment="1" applyProtection="1">
      <alignment horizontal="left" wrapText="1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12" fillId="0" borderId="12" xfId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166" fontId="8" fillId="0" borderId="36" xfId="0" applyNumberFormat="1" applyFont="1" applyBorder="1" applyAlignment="1" applyProtection="1">
      <alignment horizontal="left" wrapText="1"/>
    </xf>
    <xf numFmtId="166" fontId="8" fillId="0" borderId="0" xfId="0" applyNumberFormat="1" applyFont="1" applyBorder="1" applyAlignment="1" applyProtection="1">
      <alignment horizontal="left" wrapText="1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5</xdr:col>
      <xdr:colOff>66675</xdr:colOff>
      <xdr:row>4</xdr:row>
      <xdr:rowOff>38100</xdr:rowOff>
    </xdr:to>
    <xdr:pic>
      <xdr:nvPicPr>
        <xdr:cNvPr id="3" name="Afbeelding 2" descr="logo_decirk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2543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zoomScale="124" zoomScaleNormal="124" workbookViewId="0">
      <selection activeCell="C43" sqref="C43:I46"/>
    </sheetView>
  </sheetViews>
  <sheetFormatPr defaultRowHeight="14.25" x14ac:dyDescent="0.2"/>
  <cols>
    <col min="1" max="1" width="3.625" style="1" customWidth="1"/>
    <col min="2" max="2" width="8.25" style="1" customWidth="1"/>
    <col min="3" max="3" width="11.625" style="1" customWidth="1"/>
    <col min="4" max="5" width="8.25" style="1" customWidth="1"/>
    <col min="6" max="6" width="7.625" style="1" customWidth="1"/>
    <col min="7" max="7" width="5.75" style="1" customWidth="1"/>
    <col min="8" max="8" width="13" style="1" customWidth="1"/>
    <col min="9" max="10" width="12.75" style="1" bestFit="1" customWidth="1"/>
    <col min="11" max="11" width="2.75" style="1" customWidth="1"/>
    <col min="12" max="12" width="3.25" style="1" customWidth="1"/>
    <col min="13" max="13" width="7.375" style="1" customWidth="1"/>
    <col min="14" max="14" width="21.875" style="1" customWidth="1"/>
    <col min="15" max="15" width="29.625" style="1" customWidth="1"/>
    <col min="16" max="16384" width="9" style="1"/>
  </cols>
  <sheetData>
    <row r="1" spans="1:15" x14ac:dyDescent="0.2">
      <c r="H1" s="2"/>
      <c r="I1" s="3"/>
      <c r="J1" s="2"/>
      <c r="M1" s="59"/>
      <c r="N1" s="59"/>
      <c r="O1" s="59"/>
    </row>
    <row r="2" spans="1:15" ht="15" x14ac:dyDescent="0.25">
      <c r="H2" s="4"/>
      <c r="I2" s="4"/>
      <c r="J2" s="4"/>
      <c r="M2" s="60" t="s">
        <v>0</v>
      </c>
      <c r="N2" s="59"/>
      <c r="O2" s="59"/>
    </row>
    <row r="3" spans="1:15" ht="15" thickBot="1" x14ac:dyDescent="0.25">
      <c r="H3" s="6" t="s">
        <v>1</v>
      </c>
      <c r="I3" s="3">
        <f>I48</f>
        <v>0</v>
      </c>
      <c r="J3" s="7"/>
      <c r="M3" s="61"/>
      <c r="N3" s="61"/>
      <c r="O3" s="61"/>
    </row>
    <row r="4" spans="1:15" ht="15" thickBot="1" x14ac:dyDescent="0.25">
      <c r="H4" s="8"/>
      <c r="J4" s="9"/>
      <c r="M4" s="62" t="s">
        <v>2</v>
      </c>
      <c r="N4" s="63"/>
      <c r="O4" s="64"/>
    </row>
    <row r="5" spans="1:15" ht="15" customHeight="1" thickBot="1" x14ac:dyDescent="0.25">
      <c r="B5" s="10" t="s">
        <v>3</v>
      </c>
      <c r="H5" s="11" t="s">
        <v>4</v>
      </c>
      <c r="I5" s="12">
        <f>I3</f>
        <v>0</v>
      </c>
      <c r="J5" s="13"/>
      <c r="M5" s="65">
        <v>1121003</v>
      </c>
      <c r="N5" s="66" t="s">
        <v>5</v>
      </c>
      <c r="O5" s="67">
        <f>SUMIF($C$23:$C$52,M5,$I$23:$I$52)</f>
        <v>0</v>
      </c>
    </row>
    <row r="6" spans="1:15" ht="15" customHeight="1" x14ac:dyDescent="0.25">
      <c r="A6" s="105" t="s">
        <v>6</v>
      </c>
      <c r="B6" s="105"/>
      <c r="C6" s="105"/>
      <c r="D6" s="105"/>
      <c r="E6" s="105"/>
      <c r="F6" s="105"/>
      <c r="G6" s="105"/>
      <c r="H6" s="105"/>
      <c r="I6" s="105"/>
      <c r="J6" s="105"/>
      <c r="M6" s="65">
        <v>1121005</v>
      </c>
      <c r="N6" s="66" t="s">
        <v>7</v>
      </c>
      <c r="O6" s="67">
        <f>SUMIF($C$23:$C$52,M6,$I$23:$I$52)</f>
        <v>0</v>
      </c>
    </row>
    <row r="7" spans="1:15" ht="15" customHeight="1" thickBot="1" x14ac:dyDescent="0.25">
      <c r="M7" s="65">
        <v>1121007</v>
      </c>
      <c r="N7" s="66" t="s">
        <v>8</v>
      </c>
      <c r="O7" s="67">
        <f>SUMIF($C$23:$C$52,M7,$I$23:$I$52)</f>
        <v>0</v>
      </c>
    </row>
    <row r="8" spans="1:15" ht="15" customHeight="1" thickTop="1" x14ac:dyDescent="0.2">
      <c r="A8" s="91" t="s">
        <v>9</v>
      </c>
      <c r="B8" s="92"/>
      <c r="C8" s="93"/>
      <c r="D8" s="115" t="s">
        <v>10</v>
      </c>
      <c r="E8" s="116"/>
      <c r="F8" s="116"/>
      <c r="G8" s="116"/>
      <c r="H8" s="116"/>
      <c r="I8" s="116"/>
      <c r="J8" s="117"/>
      <c r="M8" s="65">
        <v>1121001</v>
      </c>
      <c r="N8" s="66" t="s">
        <v>11</v>
      </c>
      <c r="O8" s="67">
        <f>SUMIF($C$23:$C$52,M8,$I$23:$I$52)</f>
        <v>0</v>
      </c>
    </row>
    <row r="9" spans="1:15" ht="15" customHeight="1" x14ac:dyDescent="0.2">
      <c r="A9" s="94" t="s">
        <v>12</v>
      </c>
      <c r="B9" s="95"/>
      <c r="C9" s="96"/>
      <c r="D9" s="118" t="s">
        <v>100</v>
      </c>
      <c r="E9" s="103"/>
      <c r="F9" s="103"/>
      <c r="G9" s="103"/>
      <c r="H9" s="103"/>
      <c r="I9" s="103"/>
      <c r="J9" s="119"/>
      <c r="M9" s="65">
        <v>1121009</v>
      </c>
      <c r="N9" s="66" t="s">
        <v>13</v>
      </c>
      <c r="O9" s="67">
        <f>SUMIF($C$23:$C$52,M9,$I$23:$I$52)</f>
        <v>0</v>
      </c>
    </row>
    <row r="10" spans="1:15" ht="15" customHeight="1" x14ac:dyDescent="0.2">
      <c r="A10" s="94" t="s">
        <v>14</v>
      </c>
      <c r="B10" s="95"/>
      <c r="C10" s="96"/>
      <c r="D10" s="118"/>
      <c r="E10" s="103"/>
      <c r="F10" s="103"/>
      <c r="G10" s="103"/>
      <c r="H10" s="103"/>
      <c r="I10" s="103"/>
      <c r="J10" s="119"/>
      <c r="M10" s="65"/>
      <c r="N10" s="66"/>
      <c r="O10" s="68"/>
    </row>
    <row r="11" spans="1:15" ht="15" customHeight="1" x14ac:dyDescent="0.25">
      <c r="A11" s="125" t="s">
        <v>15</v>
      </c>
      <c r="B11" s="126"/>
      <c r="C11" s="127"/>
      <c r="D11" s="118"/>
      <c r="E11" s="103"/>
      <c r="F11" s="103"/>
      <c r="G11" s="103"/>
      <c r="H11" s="103"/>
      <c r="I11" s="103"/>
      <c r="J11" s="119"/>
      <c r="M11" s="69" t="s">
        <v>16</v>
      </c>
      <c r="N11" s="70"/>
      <c r="O11" s="68"/>
    </row>
    <row r="12" spans="1:15" ht="15" customHeight="1" thickBot="1" x14ac:dyDescent="0.25">
      <c r="A12" s="128"/>
      <c r="B12" s="129"/>
      <c r="C12" s="130"/>
      <c r="D12" s="120"/>
      <c r="E12" s="121"/>
      <c r="F12" s="121"/>
      <c r="G12" s="121"/>
      <c r="H12" s="121"/>
      <c r="I12" s="121"/>
      <c r="J12" s="122"/>
      <c r="M12" s="71">
        <v>4420100</v>
      </c>
      <c r="N12" s="66" t="s">
        <v>17</v>
      </c>
      <c r="O12" s="67">
        <f>SUMIF($C$23:$C$52,M12,$I$23:$I$52)</f>
        <v>0</v>
      </c>
    </row>
    <row r="13" spans="1:15" ht="15" customHeight="1" thickTop="1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M13" s="71">
        <v>4420101</v>
      </c>
      <c r="N13" s="66" t="s">
        <v>18</v>
      </c>
      <c r="O13" s="67">
        <f>SUMIF($C$23:$C$52,M13,$I$23:$I$52)</f>
        <v>0</v>
      </c>
    </row>
    <row r="14" spans="1:15" ht="15" customHeight="1" x14ac:dyDescent="0.2">
      <c r="A14" s="136" t="s">
        <v>19</v>
      </c>
      <c r="B14" s="137"/>
      <c r="C14" s="138"/>
      <c r="D14" s="106" t="s">
        <v>20</v>
      </c>
      <c r="E14" s="106"/>
      <c r="F14" s="107"/>
      <c r="G14" s="95"/>
      <c r="H14" s="95"/>
      <c r="I14" s="95"/>
      <c r="J14" s="108"/>
      <c r="M14" s="71">
        <v>4420102</v>
      </c>
      <c r="N14" s="66" t="s">
        <v>98</v>
      </c>
      <c r="O14" s="67">
        <f>SUMIF($C$23:$C$52,M14,$I$23:$I$52)</f>
        <v>0</v>
      </c>
    </row>
    <row r="15" spans="1:15" ht="15" customHeight="1" x14ac:dyDescent="0.2">
      <c r="A15" s="139"/>
      <c r="B15" s="140"/>
      <c r="C15" s="141"/>
      <c r="D15" s="123" t="s">
        <v>21</v>
      </c>
      <c r="E15" s="124"/>
      <c r="F15" s="107"/>
      <c r="G15" s="95"/>
      <c r="H15" s="95"/>
      <c r="I15" s="95"/>
      <c r="J15" s="108"/>
      <c r="M15" s="71">
        <v>4420103</v>
      </c>
      <c r="N15" s="66" t="s">
        <v>8</v>
      </c>
      <c r="O15" s="67">
        <f>SUMIF($C$23:$C$52,M15,$I$23:$I$52)</f>
        <v>0</v>
      </c>
    </row>
    <row r="16" spans="1:15" ht="15" customHeight="1" x14ac:dyDescent="0.2">
      <c r="A16" s="139"/>
      <c r="B16" s="140"/>
      <c r="C16" s="141"/>
      <c r="D16" s="106" t="s">
        <v>22</v>
      </c>
      <c r="E16" s="106"/>
      <c r="F16" s="107"/>
      <c r="G16" s="95"/>
      <c r="H16" s="95"/>
      <c r="I16" s="95"/>
      <c r="J16" s="108"/>
      <c r="M16" s="72">
        <v>4420104</v>
      </c>
      <c r="N16" s="73" t="s">
        <v>96</v>
      </c>
      <c r="O16" s="67">
        <f>SUMIF($C$23:$C$52,M16,$I$23:$I$52)</f>
        <v>0</v>
      </c>
    </row>
    <row r="17" spans="1:15" ht="15" customHeight="1" x14ac:dyDescent="0.2">
      <c r="A17" s="139"/>
      <c r="B17" s="140"/>
      <c r="C17" s="141"/>
      <c r="D17" s="106" t="s">
        <v>24</v>
      </c>
      <c r="E17" s="106"/>
      <c r="F17" s="107"/>
      <c r="G17" s="95"/>
      <c r="H17" s="95"/>
      <c r="I17" s="95"/>
      <c r="J17" s="108"/>
      <c r="M17" s="71">
        <v>4420105</v>
      </c>
      <c r="N17" s="66" t="s">
        <v>23</v>
      </c>
      <c r="O17" s="67">
        <f t="shared" ref="O17:O27" si="0">SUMIF($C$23:$C$52,M17,$I$23:$I$52)</f>
        <v>0</v>
      </c>
    </row>
    <row r="18" spans="1:15" ht="15" customHeight="1" x14ac:dyDescent="0.2">
      <c r="A18" s="142"/>
      <c r="B18" s="143"/>
      <c r="C18" s="144"/>
      <c r="D18" s="131" t="s">
        <v>92</v>
      </c>
      <c r="E18" s="132"/>
      <c r="F18" s="133"/>
      <c r="G18" s="134"/>
      <c r="H18" s="134"/>
      <c r="I18" s="134"/>
      <c r="J18" s="135"/>
      <c r="M18" s="71">
        <v>4420106</v>
      </c>
      <c r="N18" s="66" t="s">
        <v>99</v>
      </c>
      <c r="O18" s="67">
        <f t="shared" si="0"/>
        <v>0</v>
      </c>
    </row>
    <row r="19" spans="1:15" ht="15" customHeight="1" x14ac:dyDescent="0.2">
      <c r="D19" s="16"/>
      <c r="E19" s="16"/>
      <c r="F19" s="16"/>
      <c r="G19" s="16"/>
      <c r="H19" s="16"/>
      <c r="I19" s="17" t="s">
        <v>27</v>
      </c>
      <c r="J19" s="18"/>
      <c r="M19" s="71">
        <v>4440101</v>
      </c>
      <c r="N19" s="66" t="s">
        <v>25</v>
      </c>
      <c r="O19" s="67">
        <f t="shared" si="0"/>
        <v>0</v>
      </c>
    </row>
    <row r="20" spans="1:15" ht="15" customHeight="1" x14ac:dyDescent="0.2">
      <c r="A20" s="16"/>
      <c r="B20" s="16"/>
      <c r="C20" s="16"/>
      <c r="D20" s="16"/>
      <c r="E20" s="16"/>
      <c r="F20" s="16"/>
      <c r="G20" s="16"/>
      <c r="H20" s="16"/>
      <c r="I20" s="19" t="s">
        <v>29</v>
      </c>
      <c r="J20" s="20"/>
      <c r="M20" s="71">
        <v>4440102</v>
      </c>
      <c r="N20" s="66" t="s">
        <v>26</v>
      </c>
      <c r="O20" s="67">
        <f t="shared" si="0"/>
        <v>0</v>
      </c>
    </row>
    <row r="21" spans="1:15" s="16" customFormat="1" ht="15" customHeight="1" x14ac:dyDescent="0.2">
      <c r="A21" s="21"/>
      <c r="B21" s="22" t="s">
        <v>32</v>
      </c>
      <c r="C21" s="23"/>
      <c r="D21" s="23"/>
      <c r="E21" s="24"/>
      <c r="F21" s="109" t="s">
        <v>33</v>
      </c>
      <c r="G21" s="110"/>
      <c r="H21" s="111"/>
      <c r="I21" s="25" t="s">
        <v>34</v>
      </c>
      <c r="J21" s="26" t="s">
        <v>35</v>
      </c>
      <c r="M21" s="71">
        <v>4440103</v>
      </c>
      <c r="N21" s="66" t="s">
        <v>28</v>
      </c>
      <c r="O21" s="67">
        <f t="shared" si="0"/>
        <v>0</v>
      </c>
    </row>
    <row r="22" spans="1:15" s="16" customFormat="1" ht="15" customHeight="1" x14ac:dyDescent="0.2">
      <c r="B22" s="27" t="s">
        <v>38</v>
      </c>
      <c r="C22" s="27" t="s">
        <v>39</v>
      </c>
      <c r="D22" s="27" t="s">
        <v>40</v>
      </c>
      <c r="E22" s="27"/>
      <c r="F22" s="112"/>
      <c r="G22" s="113"/>
      <c r="H22" s="114"/>
      <c r="I22" s="28"/>
      <c r="J22" s="28"/>
      <c r="M22" s="71">
        <v>4440104</v>
      </c>
      <c r="N22" s="74" t="s">
        <v>97</v>
      </c>
      <c r="O22" s="75">
        <f t="shared" si="0"/>
        <v>0</v>
      </c>
    </row>
    <row r="23" spans="1:15" ht="15" customHeight="1" x14ac:dyDescent="0.2">
      <c r="A23" s="29">
        <v>1</v>
      </c>
      <c r="B23" s="30"/>
      <c r="C23" s="30"/>
      <c r="D23" s="30"/>
      <c r="E23" s="30"/>
      <c r="F23" s="103"/>
      <c r="G23" s="103"/>
      <c r="H23" s="103"/>
      <c r="I23" s="31"/>
      <c r="J23" s="32"/>
      <c r="M23" s="71" t="s">
        <v>30</v>
      </c>
      <c r="N23" s="66" t="s">
        <v>31</v>
      </c>
      <c r="O23" s="67">
        <f t="shared" si="0"/>
        <v>0</v>
      </c>
    </row>
    <row r="24" spans="1:15" ht="15" customHeight="1" x14ac:dyDescent="0.2">
      <c r="A24" s="29">
        <v>2</v>
      </c>
      <c r="B24" s="30"/>
      <c r="C24" s="30"/>
      <c r="D24" s="30"/>
      <c r="E24" s="30"/>
      <c r="F24" s="103"/>
      <c r="G24" s="103"/>
      <c r="H24" s="103"/>
      <c r="I24" s="31"/>
      <c r="J24" s="32"/>
      <c r="M24" s="71" t="s">
        <v>36</v>
      </c>
      <c r="N24" s="66" t="s">
        <v>37</v>
      </c>
      <c r="O24" s="67">
        <f t="shared" si="0"/>
        <v>0</v>
      </c>
    </row>
    <row r="25" spans="1:15" ht="15" customHeight="1" x14ac:dyDescent="0.2">
      <c r="A25" s="29">
        <v>3</v>
      </c>
      <c r="B25" s="30"/>
      <c r="C25" s="30"/>
      <c r="D25" s="30"/>
      <c r="E25" s="30"/>
      <c r="F25" s="103"/>
      <c r="G25" s="103"/>
      <c r="H25" s="103"/>
      <c r="I25" s="31"/>
      <c r="J25" s="32"/>
      <c r="M25" s="71" t="s">
        <v>41</v>
      </c>
      <c r="N25" s="66" t="s">
        <v>42</v>
      </c>
      <c r="O25" s="75">
        <f t="shared" si="0"/>
        <v>0</v>
      </c>
    </row>
    <row r="26" spans="1:15" ht="15" customHeight="1" x14ac:dyDescent="0.2">
      <c r="A26" s="29">
        <v>4</v>
      </c>
      <c r="B26" s="30"/>
      <c r="C26" s="30"/>
      <c r="D26" s="30"/>
      <c r="E26" s="30"/>
      <c r="F26" s="103"/>
      <c r="G26" s="103"/>
      <c r="H26" s="103"/>
      <c r="I26" s="31"/>
      <c r="J26" s="32"/>
      <c r="M26" s="76">
        <v>4440108</v>
      </c>
      <c r="N26" s="66" t="s">
        <v>91</v>
      </c>
      <c r="O26" s="75">
        <f t="shared" si="0"/>
        <v>0</v>
      </c>
    </row>
    <row r="27" spans="1:15" ht="15" customHeight="1" x14ac:dyDescent="0.2">
      <c r="A27" s="29">
        <v>5</v>
      </c>
      <c r="B27" s="30"/>
      <c r="C27" s="30"/>
      <c r="D27" s="30"/>
      <c r="E27" s="30"/>
      <c r="F27" s="103"/>
      <c r="G27" s="103"/>
      <c r="H27" s="103"/>
      <c r="I27" s="31"/>
      <c r="J27" s="32"/>
      <c r="M27" s="71">
        <v>4440200</v>
      </c>
      <c r="N27" s="66" t="s">
        <v>88</v>
      </c>
      <c r="O27" s="75">
        <f t="shared" si="0"/>
        <v>0</v>
      </c>
    </row>
    <row r="28" spans="1:15" ht="15" customHeight="1" x14ac:dyDescent="0.2">
      <c r="A28" s="29">
        <v>6</v>
      </c>
      <c r="B28" s="30"/>
      <c r="C28" s="30"/>
      <c r="D28" s="30"/>
      <c r="E28" s="30"/>
      <c r="F28" s="103"/>
      <c r="G28" s="103"/>
      <c r="H28" s="103"/>
      <c r="I28" s="31"/>
      <c r="J28" s="32"/>
      <c r="M28" s="71"/>
      <c r="N28" s="66"/>
      <c r="O28" s="75"/>
    </row>
    <row r="29" spans="1:15" ht="15" customHeight="1" x14ac:dyDescent="0.2">
      <c r="A29" s="29">
        <v>7</v>
      </c>
      <c r="B29" s="30"/>
      <c r="C29" s="30"/>
      <c r="D29" s="30"/>
      <c r="E29" s="30"/>
      <c r="F29" s="103"/>
      <c r="G29" s="103"/>
      <c r="H29" s="103"/>
      <c r="I29" s="31"/>
      <c r="J29" s="32"/>
      <c r="M29" s="145" t="s">
        <v>43</v>
      </c>
      <c r="N29" s="146"/>
      <c r="O29" s="77"/>
    </row>
    <row r="30" spans="1:15" ht="15" customHeight="1" x14ac:dyDescent="0.2">
      <c r="A30" s="29">
        <v>8</v>
      </c>
      <c r="B30" s="30"/>
      <c r="C30" s="30"/>
      <c r="D30" s="30"/>
      <c r="E30" s="30"/>
      <c r="F30" s="103"/>
      <c r="G30" s="103"/>
      <c r="H30" s="103"/>
      <c r="I30" s="31"/>
      <c r="J30" s="32"/>
      <c r="M30" s="71">
        <v>4122100</v>
      </c>
      <c r="N30" s="66" t="s">
        <v>44</v>
      </c>
      <c r="O30" s="75">
        <f>SUMIF($C$23:$C$52,M30,$I$23:$I$52)</f>
        <v>0</v>
      </c>
    </row>
    <row r="31" spans="1:15" ht="15" customHeight="1" x14ac:dyDescent="0.2">
      <c r="A31" s="29">
        <v>9</v>
      </c>
      <c r="B31" s="30"/>
      <c r="C31" s="30"/>
      <c r="D31" s="30"/>
      <c r="E31" s="30"/>
      <c r="F31" s="103"/>
      <c r="G31" s="103"/>
      <c r="H31" s="103"/>
      <c r="I31" s="31"/>
      <c r="J31" s="32"/>
      <c r="M31" s="71">
        <v>4122102</v>
      </c>
      <c r="N31" s="66" t="s">
        <v>45</v>
      </c>
      <c r="O31" s="75">
        <f>SUMIF($C$23:$C$52,M31,$I$23:$I$52)</f>
        <v>0</v>
      </c>
    </row>
    <row r="32" spans="1:15" ht="15" customHeight="1" x14ac:dyDescent="0.2">
      <c r="A32" s="29">
        <v>10</v>
      </c>
      <c r="B32" s="30"/>
      <c r="C32" s="30"/>
      <c r="D32" s="30"/>
      <c r="E32" s="30"/>
      <c r="F32" s="103"/>
      <c r="G32" s="103"/>
      <c r="H32" s="103"/>
      <c r="I32" s="31"/>
      <c r="J32" s="32"/>
      <c r="M32" s="71">
        <v>4122103</v>
      </c>
      <c r="N32" s="66" t="s">
        <v>46</v>
      </c>
      <c r="O32" s="75">
        <f>SUMIF($C$23:$C$52,M32,$I$23:$I$52)</f>
        <v>0</v>
      </c>
    </row>
    <row r="33" spans="1:15" ht="15" customHeight="1" x14ac:dyDescent="0.2">
      <c r="A33" s="29">
        <v>11</v>
      </c>
      <c r="B33" s="30"/>
      <c r="C33" s="30"/>
      <c r="D33" s="30"/>
      <c r="E33" s="30"/>
      <c r="F33" s="99"/>
      <c r="G33" s="100"/>
      <c r="H33" s="101"/>
      <c r="I33" s="31"/>
      <c r="J33" s="32"/>
      <c r="M33" s="71">
        <v>4122105</v>
      </c>
      <c r="N33" s="66" t="s">
        <v>47</v>
      </c>
      <c r="O33" s="75">
        <f>SUMIF($C$23:$C$52,M33,$I$23:$I$52)</f>
        <v>0</v>
      </c>
    </row>
    <row r="34" spans="1:15" ht="15" customHeight="1" x14ac:dyDescent="0.25">
      <c r="A34" s="29">
        <v>12</v>
      </c>
      <c r="B34" s="30"/>
      <c r="C34" s="30"/>
      <c r="D34" s="30"/>
      <c r="E34" s="30"/>
      <c r="F34" s="99"/>
      <c r="G34" s="100"/>
      <c r="H34" s="101"/>
      <c r="I34" s="31"/>
      <c r="J34" s="32"/>
      <c r="M34" s="78" t="s">
        <v>48</v>
      </c>
      <c r="N34" s="79"/>
      <c r="O34" s="68"/>
    </row>
    <row r="35" spans="1:15" ht="15" customHeight="1" x14ac:dyDescent="0.2">
      <c r="A35" s="29">
        <v>13</v>
      </c>
      <c r="B35" s="30"/>
      <c r="C35" s="30"/>
      <c r="D35" s="30"/>
      <c r="E35" s="30"/>
      <c r="F35" s="99"/>
      <c r="G35" s="100"/>
      <c r="H35" s="101"/>
      <c r="I35" s="31"/>
      <c r="J35" s="32"/>
      <c r="M35" s="71">
        <v>4122106</v>
      </c>
      <c r="N35" s="66" t="s">
        <v>52</v>
      </c>
      <c r="O35" s="75">
        <f t="shared" ref="O35:O40" si="1">SUMIF($C$23:$C$52,M35,$I$23:$I$52)</f>
        <v>0</v>
      </c>
    </row>
    <row r="36" spans="1:15" ht="15" customHeight="1" x14ac:dyDescent="0.2">
      <c r="A36" s="29">
        <v>14</v>
      </c>
      <c r="B36" s="30"/>
      <c r="C36" s="30"/>
      <c r="D36" s="30"/>
      <c r="E36" s="30"/>
      <c r="F36" s="99"/>
      <c r="G36" s="100"/>
      <c r="H36" s="101"/>
      <c r="I36" s="31"/>
      <c r="J36" s="32"/>
      <c r="M36" s="71">
        <v>4122107</v>
      </c>
      <c r="N36" s="66" t="s">
        <v>49</v>
      </c>
      <c r="O36" s="75">
        <f t="shared" si="1"/>
        <v>0</v>
      </c>
    </row>
    <row r="37" spans="1:15" ht="15" customHeight="1" x14ac:dyDescent="0.2">
      <c r="A37" s="29">
        <v>15</v>
      </c>
      <c r="B37" s="30"/>
      <c r="C37" s="30"/>
      <c r="D37" s="30"/>
      <c r="E37" s="30"/>
      <c r="F37" s="99"/>
      <c r="G37" s="100"/>
      <c r="H37" s="101"/>
      <c r="I37" s="31"/>
      <c r="J37" s="32"/>
      <c r="M37" s="71">
        <v>4122108</v>
      </c>
      <c r="N37" s="80" t="s">
        <v>53</v>
      </c>
      <c r="O37" s="75">
        <f t="shared" si="1"/>
        <v>0</v>
      </c>
    </row>
    <row r="38" spans="1:15" ht="15" customHeight="1" x14ac:dyDescent="0.2">
      <c r="A38" s="29">
        <v>16</v>
      </c>
      <c r="B38" s="30"/>
      <c r="C38" s="30"/>
      <c r="D38" s="30"/>
      <c r="E38" s="30"/>
      <c r="F38" s="99"/>
      <c r="G38" s="100"/>
      <c r="H38" s="101"/>
      <c r="I38" s="31"/>
      <c r="J38" s="32"/>
      <c r="M38" s="71">
        <v>4122109</v>
      </c>
      <c r="N38" s="80" t="s">
        <v>50</v>
      </c>
      <c r="O38" s="75">
        <f t="shared" si="1"/>
        <v>0</v>
      </c>
    </row>
    <row r="39" spans="1:15" ht="15" customHeight="1" x14ac:dyDescent="0.2">
      <c r="A39" s="29">
        <v>17</v>
      </c>
      <c r="B39" s="30"/>
      <c r="C39" s="30"/>
      <c r="D39" s="30"/>
      <c r="E39" s="30"/>
      <c r="F39" s="99"/>
      <c r="G39" s="100"/>
      <c r="H39" s="101"/>
      <c r="I39" s="31"/>
      <c r="J39" s="32"/>
      <c r="M39" s="71">
        <v>4122110</v>
      </c>
      <c r="N39" s="66" t="s">
        <v>54</v>
      </c>
      <c r="O39" s="75">
        <f t="shared" si="1"/>
        <v>0</v>
      </c>
    </row>
    <row r="40" spans="1:15" ht="15" customHeight="1" x14ac:dyDescent="0.2">
      <c r="A40" s="29">
        <v>18</v>
      </c>
      <c r="B40" s="30"/>
      <c r="C40" s="30"/>
      <c r="D40" s="30"/>
      <c r="E40" s="30"/>
      <c r="F40" s="103"/>
      <c r="G40" s="103"/>
      <c r="H40" s="103"/>
      <c r="I40" s="31"/>
      <c r="J40" s="32"/>
      <c r="M40" s="71">
        <v>4122111</v>
      </c>
      <c r="N40" s="73" t="s">
        <v>51</v>
      </c>
      <c r="O40" s="75">
        <f t="shared" si="1"/>
        <v>0</v>
      </c>
    </row>
    <row r="41" spans="1:15" ht="15" customHeight="1" x14ac:dyDescent="0.2">
      <c r="A41" s="29">
        <v>19</v>
      </c>
      <c r="B41" s="30"/>
      <c r="C41" s="30"/>
      <c r="D41" s="30"/>
      <c r="E41" s="30"/>
      <c r="F41" s="103"/>
      <c r="G41" s="103"/>
      <c r="H41" s="103"/>
      <c r="I41" s="31"/>
      <c r="J41" s="32"/>
      <c r="M41" s="81"/>
      <c r="N41" s="61"/>
      <c r="O41" s="68"/>
    </row>
    <row r="42" spans="1:15" ht="15" customHeight="1" x14ac:dyDescent="0.25">
      <c r="A42" s="29">
        <v>20</v>
      </c>
      <c r="B42" s="30"/>
      <c r="C42" s="30"/>
      <c r="D42" s="30"/>
      <c r="E42" s="30"/>
      <c r="F42" s="103"/>
      <c r="G42" s="103"/>
      <c r="H42" s="103"/>
      <c r="I42" s="31"/>
      <c r="J42" s="32"/>
      <c r="M42" s="82" t="s">
        <v>55</v>
      </c>
      <c r="N42" s="83"/>
      <c r="O42" s="68"/>
    </row>
    <row r="43" spans="1:15" ht="15" customHeight="1" x14ac:dyDescent="0.2">
      <c r="A43" s="29">
        <v>21</v>
      </c>
      <c r="B43" s="30"/>
      <c r="C43" s="30"/>
      <c r="D43" s="30"/>
      <c r="E43" s="30"/>
      <c r="F43" s="103"/>
      <c r="G43" s="103"/>
      <c r="H43" s="103"/>
      <c r="I43" s="31"/>
      <c r="J43" s="32"/>
      <c r="M43" s="71">
        <v>4310100</v>
      </c>
      <c r="N43" s="80" t="s">
        <v>56</v>
      </c>
      <c r="O43" s="75">
        <f>SUMIF($C$23:$C$52,M43,$I$23:$I$52)</f>
        <v>0</v>
      </c>
    </row>
    <row r="44" spans="1:15" ht="15" customHeight="1" x14ac:dyDescent="0.2">
      <c r="A44" s="29">
        <v>22</v>
      </c>
      <c r="B44" s="30"/>
      <c r="C44" s="30"/>
      <c r="D44" s="30"/>
      <c r="E44" s="30"/>
      <c r="F44" s="103"/>
      <c r="G44" s="103"/>
      <c r="H44" s="103"/>
      <c r="I44" s="31"/>
      <c r="J44" s="32"/>
      <c r="M44" s="71">
        <v>4330100</v>
      </c>
      <c r="N44" s="80" t="s">
        <v>57</v>
      </c>
      <c r="O44" s="75">
        <f t="shared" ref="O44:O52" si="2">SUMIF($C$23:$C$52,M44,$I$23:$I$52)</f>
        <v>0</v>
      </c>
    </row>
    <row r="45" spans="1:15" s="16" customFormat="1" ht="15" customHeight="1" x14ac:dyDescent="0.2">
      <c r="A45" s="29">
        <v>23</v>
      </c>
      <c r="B45" s="30"/>
      <c r="C45" s="30"/>
      <c r="D45" s="30"/>
      <c r="E45" s="30"/>
      <c r="F45" s="103"/>
      <c r="G45" s="103"/>
      <c r="H45" s="103"/>
      <c r="I45" s="31"/>
      <c r="J45" s="32"/>
      <c r="K45" s="1"/>
      <c r="L45" s="1"/>
      <c r="M45" s="72">
        <v>4330101</v>
      </c>
      <c r="N45" s="73" t="s">
        <v>58</v>
      </c>
      <c r="O45" s="75">
        <f t="shared" si="2"/>
        <v>0</v>
      </c>
    </row>
    <row r="46" spans="1:15" s="16" customFormat="1" ht="15" customHeight="1" x14ac:dyDescent="0.2">
      <c r="A46" s="29">
        <v>24</v>
      </c>
      <c r="B46" s="30"/>
      <c r="C46" s="30"/>
      <c r="D46" s="30"/>
      <c r="E46" s="30"/>
      <c r="F46" s="103"/>
      <c r="G46" s="103"/>
      <c r="H46" s="103"/>
      <c r="I46" s="31"/>
      <c r="J46" s="32"/>
      <c r="K46" s="1"/>
      <c r="L46" s="1"/>
      <c r="M46" s="84">
        <v>4330102</v>
      </c>
      <c r="N46" s="66" t="s">
        <v>89</v>
      </c>
      <c r="O46" s="75">
        <f>SUMIF($C$23:$C$52,M46,$I$23:$I$52)</f>
        <v>0</v>
      </c>
    </row>
    <row r="47" spans="1:15" ht="15" customHeight="1" thickBot="1" x14ac:dyDescent="0.25">
      <c r="A47" s="29">
        <v>25</v>
      </c>
      <c r="B47" s="30"/>
      <c r="C47" s="30"/>
      <c r="D47" s="30"/>
      <c r="E47" s="30"/>
      <c r="F47" s="104"/>
      <c r="G47" s="104"/>
      <c r="H47" s="104"/>
      <c r="I47" s="33"/>
      <c r="J47" s="32"/>
      <c r="M47" s="71">
        <v>4330103</v>
      </c>
      <c r="N47" s="66" t="s">
        <v>63</v>
      </c>
      <c r="O47" s="75">
        <f t="shared" si="2"/>
        <v>0</v>
      </c>
    </row>
    <row r="48" spans="1:15" ht="15" customHeight="1" thickBot="1" x14ac:dyDescent="0.25">
      <c r="A48" s="34"/>
      <c r="B48" s="34"/>
      <c r="C48" s="34"/>
      <c r="D48" s="34"/>
      <c r="E48" s="34"/>
      <c r="F48" s="99" t="s">
        <v>65</v>
      </c>
      <c r="G48" s="100"/>
      <c r="H48" s="102"/>
      <c r="I48" s="35">
        <f>SUM(I23:I47)</f>
        <v>0</v>
      </c>
      <c r="J48" s="36"/>
      <c r="M48" s="72">
        <v>4330104</v>
      </c>
      <c r="N48" s="73" t="s">
        <v>59</v>
      </c>
      <c r="O48" s="75">
        <f t="shared" si="2"/>
        <v>0</v>
      </c>
    </row>
    <row r="49" spans="1:15" ht="15" customHeight="1" x14ac:dyDescent="0.2">
      <c r="A49" s="34"/>
      <c r="B49" s="34"/>
      <c r="C49" s="34"/>
      <c r="D49" s="34"/>
      <c r="E49" s="34"/>
      <c r="F49" s="37"/>
      <c r="G49" s="37"/>
      <c r="H49" s="38"/>
      <c r="I49" s="39"/>
      <c r="J49" s="36"/>
      <c r="M49" s="71">
        <v>4330105</v>
      </c>
      <c r="N49" s="66" t="s">
        <v>90</v>
      </c>
      <c r="O49" s="75">
        <f t="shared" si="2"/>
        <v>0</v>
      </c>
    </row>
    <row r="50" spans="1:15" ht="15" customHeight="1" x14ac:dyDescent="0.2">
      <c r="A50" s="34"/>
      <c r="B50" s="34"/>
      <c r="C50" s="34"/>
      <c r="D50" s="34"/>
      <c r="E50" s="34"/>
      <c r="F50" s="37"/>
      <c r="G50" s="37"/>
      <c r="H50" s="38"/>
      <c r="I50" s="39"/>
      <c r="J50" s="36"/>
      <c r="M50" s="71">
        <v>4340100</v>
      </c>
      <c r="N50" s="66" t="s">
        <v>60</v>
      </c>
      <c r="O50" s="75">
        <f t="shared" si="2"/>
        <v>0</v>
      </c>
    </row>
    <row r="51" spans="1:15" ht="15" customHeight="1" x14ac:dyDescent="0.25">
      <c r="A51" s="16"/>
      <c r="B51" s="16"/>
      <c r="C51" s="16"/>
      <c r="D51" s="16"/>
      <c r="E51" s="16"/>
      <c r="F51" s="40"/>
      <c r="G51" s="41"/>
      <c r="H51" s="42"/>
      <c r="I51" s="43"/>
      <c r="J51" s="42"/>
      <c r="L51" s="5"/>
      <c r="M51" s="71">
        <v>4350100</v>
      </c>
      <c r="N51" s="66" t="s">
        <v>61</v>
      </c>
      <c r="O51" s="75">
        <f t="shared" si="2"/>
        <v>0</v>
      </c>
    </row>
    <row r="52" spans="1:15" ht="15" customHeight="1" x14ac:dyDescent="0.25">
      <c r="A52" s="44"/>
      <c r="B52" s="44"/>
      <c r="C52" s="44"/>
      <c r="D52" s="45"/>
      <c r="E52" s="45"/>
      <c r="F52" s="46"/>
      <c r="G52" s="46"/>
      <c r="H52" s="46"/>
      <c r="L52" s="5"/>
      <c r="M52" s="71">
        <v>4350101</v>
      </c>
      <c r="N52" s="66" t="s">
        <v>64</v>
      </c>
      <c r="O52" s="67">
        <f t="shared" si="2"/>
        <v>0</v>
      </c>
    </row>
    <row r="53" spans="1:15" ht="15" customHeight="1" x14ac:dyDescent="0.2">
      <c r="A53" s="47" t="s">
        <v>70</v>
      </c>
      <c r="B53" s="48"/>
      <c r="C53" s="48"/>
      <c r="D53" s="48"/>
      <c r="E53" s="48"/>
      <c r="F53" s="7"/>
      <c r="G53" s="47" t="s">
        <v>71</v>
      </c>
      <c r="H53" s="2"/>
      <c r="I53" s="48"/>
      <c r="J53" s="49"/>
      <c r="L53" s="16"/>
      <c r="M53" s="71">
        <v>4360100</v>
      </c>
      <c r="N53" s="66" t="s">
        <v>62</v>
      </c>
      <c r="O53" s="67">
        <f>SUMIF($C$23:$C$52,M53,$I$23:$I$52)</f>
        <v>0</v>
      </c>
    </row>
    <row r="54" spans="1:15" ht="15" customHeight="1" x14ac:dyDescent="0.2">
      <c r="A54" s="50" t="s">
        <v>72</v>
      </c>
      <c r="B54" s="51"/>
      <c r="C54" s="51"/>
      <c r="D54" s="51"/>
      <c r="E54" s="51"/>
      <c r="F54" s="9"/>
      <c r="G54" s="50"/>
      <c r="I54" s="51"/>
      <c r="J54" s="52"/>
      <c r="K54" s="16"/>
      <c r="L54" s="16"/>
      <c r="M54" s="76"/>
      <c r="N54" s="73"/>
      <c r="O54" s="67"/>
    </row>
    <row r="55" spans="1:15" ht="15" customHeight="1" x14ac:dyDescent="0.25">
      <c r="A55" s="50"/>
      <c r="B55" s="51"/>
      <c r="C55" s="51"/>
      <c r="D55" s="51"/>
      <c r="E55" s="51"/>
      <c r="F55" s="9"/>
      <c r="G55" s="50"/>
      <c r="I55" s="51"/>
      <c r="J55" s="52"/>
      <c r="K55" s="16"/>
      <c r="M55" s="97" t="s">
        <v>66</v>
      </c>
      <c r="N55" s="98"/>
      <c r="O55" s="68"/>
    </row>
    <row r="56" spans="1:15" ht="15" customHeight="1" x14ac:dyDescent="0.2">
      <c r="A56" s="50" t="s">
        <v>75</v>
      </c>
      <c r="B56" s="51"/>
      <c r="C56" s="51"/>
      <c r="D56" s="51"/>
      <c r="E56" s="51"/>
      <c r="F56" s="9"/>
      <c r="G56" s="50" t="s">
        <v>75</v>
      </c>
      <c r="I56" s="51"/>
      <c r="J56" s="52"/>
      <c r="M56" s="71">
        <v>4410100</v>
      </c>
      <c r="N56" s="66" t="s">
        <v>69</v>
      </c>
      <c r="O56" s="67">
        <f>SUMIF($C$23:$C$52,M56,$I$23:$I$52)</f>
        <v>0</v>
      </c>
    </row>
    <row r="57" spans="1:15" ht="15" customHeight="1" x14ac:dyDescent="0.2">
      <c r="A57" s="53" t="s">
        <v>77</v>
      </c>
      <c r="B57" s="54"/>
      <c r="C57" s="4"/>
      <c r="D57" s="55" t="s">
        <v>78</v>
      </c>
      <c r="E57" s="55"/>
      <c r="F57" s="56"/>
      <c r="G57" s="53" t="s">
        <v>79</v>
      </c>
      <c r="H57" s="4"/>
      <c r="I57" s="147" t="s">
        <v>78</v>
      </c>
      <c r="J57" s="148"/>
      <c r="M57" s="71">
        <v>4410101</v>
      </c>
      <c r="N57" s="66" t="s">
        <v>73</v>
      </c>
      <c r="O57" s="67">
        <f>SUMIF($C$23:$C$52,M57,$I$23:$I$52)</f>
        <v>0</v>
      </c>
    </row>
    <row r="58" spans="1:15" ht="15" customHeight="1" x14ac:dyDescent="0.2">
      <c r="A58" s="47" t="s">
        <v>81</v>
      </c>
      <c r="B58" s="48"/>
      <c r="C58" s="48"/>
      <c r="D58" s="48"/>
      <c r="E58" s="48"/>
      <c r="F58" s="49"/>
      <c r="G58" s="51"/>
      <c r="H58" s="51"/>
      <c r="I58" s="51"/>
      <c r="M58" s="71">
        <v>4410102</v>
      </c>
      <c r="N58" s="66" t="s">
        <v>74</v>
      </c>
      <c r="O58" s="67">
        <f>SUMIF($C$23:$C$52,M58,$I$23:$I$52)</f>
        <v>0</v>
      </c>
    </row>
    <row r="59" spans="1:15" ht="15" customHeight="1" x14ac:dyDescent="0.2">
      <c r="A59" s="50" t="s">
        <v>83</v>
      </c>
      <c r="B59" s="51"/>
      <c r="C59" s="51"/>
      <c r="D59" s="51"/>
      <c r="E59" s="51"/>
      <c r="F59" s="52"/>
      <c r="G59" s="51"/>
      <c r="H59" s="51"/>
      <c r="I59" s="51"/>
      <c r="M59" s="71">
        <v>4410103</v>
      </c>
      <c r="N59" s="66" t="s">
        <v>76</v>
      </c>
      <c r="O59" s="67">
        <f>SUMIF($C$23:$C$52,M59,$I$23:$I$52)</f>
        <v>0</v>
      </c>
    </row>
    <row r="60" spans="1:15" ht="15" customHeight="1" x14ac:dyDescent="0.2">
      <c r="A60" s="50"/>
      <c r="B60" s="51"/>
      <c r="C60" s="51"/>
      <c r="D60" s="51"/>
      <c r="E60" s="51"/>
      <c r="F60" s="52"/>
      <c r="G60" s="51"/>
      <c r="H60" s="51"/>
      <c r="I60" s="51"/>
      <c r="M60" s="71">
        <v>4410104</v>
      </c>
      <c r="N60" s="66" t="s">
        <v>80</v>
      </c>
      <c r="O60" s="67">
        <f t="shared" ref="O60:O69" si="3">SUMIF($C$23:$C$52,M60,$I$23:$I$52)</f>
        <v>0</v>
      </c>
    </row>
    <row r="61" spans="1:15" ht="15" customHeight="1" x14ac:dyDescent="0.2">
      <c r="A61" s="50" t="s">
        <v>75</v>
      </c>
      <c r="B61" s="51"/>
      <c r="C61" s="51"/>
      <c r="D61" s="51"/>
      <c r="E61" s="51"/>
      <c r="F61" s="52"/>
      <c r="G61" s="51"/>
      <c r="H61" s="51"/>
      <c r="I61" s="51"/>
      <c r="M61" s="85">
        <v>4410105</v>
      </c>
      <c r="N61" s="66" t="s">
        <v>82</v>
      </c>
      <c r="O61" s="67">
        <f t="shared" si="3"/>
        <v>0</v>
      </c>
    </row>
    <row r="62" spans="1:15" ht="15" customHeight="1" x14ac:dyDescent="0.2">
      <c r="A62" s="53" t="s">
        <v>79</v>
      </c>
      <c r="B62" s="54"/>
      <c r="C62" s="4"/>
      <c r="D62" s="55" t="s">
        <v>78</v>
      </c>
      <c r="E62" s="55"/>
      <c r="F62" s="57"/>
      <c r="G62" s="51"/>
      <c r="H62" s="51"/>
      <c r="I62" s="51"/>
      <c r="M62" s="84">
        <v>4410106</v>
      </c>
      <c r="N62" s="66" t="s">
        <v>84</v>
      </c>
      <c r="O62" s="67">
        <f t="shared" si="3"/>
        <v>0</v>
      </c>
    </row>
    <row r="63" spans="1:15" ht="15" customHeight="1" x14ac:dyDescent="0.2">
      <c r="M63" s="71">
        <v>4410107</v>
      </c>
      <c r="N63" s="66" t="s">
        <v>85</v>
      </c>
      <c r="O63" s="67">
        <f>SUMIF($C$23:$C$52,M63,$I$23:$I$52)</f>
        <v>0</v>
      </c>
    </row>
    <row r="64" spans="1:15" ht="15" customHeight="1" x14ac:dyDescent="0.2">
      <c r="M64" s="71">
        <v>4410108</v>
      </c>
      <c r="N64" s="66" t="s">
        <v>86</v>
      </c>
      <c r="O64" s="67">
        <f t="shared" si="3"/>
        <v>0</v>
      </c>
    </row>
    <row r="65" spans="13:15" ht="15" customHeight="1" x14ac:dyDescent="0.2">
      <c r="M65" s="84">
        <v>4410109</v>
      </c>
      <c r="N65" s="73" t="s">
        <v>67</v>
      </c>
      <c r="O65" s="67">
        <f t="shared" si="3"/>
        <v>0</v>
      </c>
    </row>
    <row r="66" spans="13:15" ht="15" customHeight="1" x14ac:dyDescent="0.2">
      <c r="M66" s="86">
        <v>4410110</v>
      </c>
      <c r="N66" s="73" t="s">
        <v>68</v>
      </c>
      <c r="O66" s="67">
        <f t="shared" si="3"/>
        <v>0</v>
      </c>
    </row>
    <row r="67" spans="13:15" ht="15" customHeight="1" x14ac:dyDescent="0.2">
      <c r="M67" s="71">
        <v>4410111</v>
      </c>
      <c r="N67" s="66" t="s">
        <v>87</v>
      </c>
      <c r="O67" s="67">
        <f t="shared" si="3"/>
        <v>0</v>
      </c>
    </row>
    <row r="68" spans="13:15" ht="15" customHeight="1" x14ac:dyDescent="0.2">
      <c r="M68" s="72">
        <v>4410113</v>
      </c>
      <c r="N68" s="87" t="s">
        <v>93</v>
      </c>
      <c r="O68" s="67">
        <f t="shared" si="3"/>
        <v>0</v>
      </c>
    </row>
    <row r="69" spans="13:15" ht="15" customHeight="1" x14ac:dyDescent="0.2">
      <c r="M69" s="72">
        <v>4410115</v>
      </c>
      <c r="N69" s="87" t="s">
        <v>94</v>
      </c>
      <c r="O69" s="67">
        <f t="shared" si="3"/>
        <v>0</v>
      </c>
    </row>
    <row r="70" spans="13:15" ht="15" customHeight="1" thickBot="1" x14ac:dyDescent="0.25">
      <c r="M70" s="88">
        <v>4410116</v>
      </c>
      <c r="N70" s="89" t="s">
        <v>95</v>
      </c>
      <c r="O70" s="90">
        <f>SUMIF($C$23:$C$52,M70,$I$23:$I$52)</f>
        <v>0</v>
      </c>
    </row>
    <row r="71" spans="13:15" ht="15" customHeight="1" x14ac:dyDescent="0.2">
      <c r="O71" s="58"/>
    </row>
    <row r="72" spans="13:15" ht="15" customHeight="1" x14ac:dyDescent="0.2"/>
    <row r="73" spans="13:15" ht="15" customHeight="1" x14ac:dyDescent="0.2"/>
    <row r="74" spans="13:15" ht="15" customHeight="1" x14ac:dyDescent="0.2"/>
    <row r="75" spans="13:15" ht="15" customHeight="1" x14ac:dyDescent="0.2"/>
    <row r="76" spans="13:15" ht="15" customHeight="1" x14ac:dyDescent="0.2"/>
    <row r="77" spans="13:15" ht="15" customHeight="1" x14ac:dyDescent="0.2"/>
    <row r="78" spans="13:15" ht="15" customHeight="1" x14ac:dyDescent="0.2"/>
  </sheetData>
  <sheetProtection algorithmName="SHA-512" hashValue="yDu3ymCYQnU9l5fT4JAKcKy3ulqrcgyRQbJf5PFG9ftvCgdBjAq+4dTcsrV+cmmxg6Rmt1qq5HyJh6jGy40byA==" saltValue="PRp6OrRq2ohr7XcZtxVyXg==" spinCount="100000" sheet="1" objects="1" scenarios="1"/>
  <protectedRanges>
    <protectedRange algorithmName="SHA-512" hashValue="2SW/zv6l5Pnrct1Pnxt+PE7VnkphnKqFkD2MhIEfrcMC/EKItFhEWOLw6yOCCeDqQfclxDE/3pqMCMXp/M+nYQ==" saltValue="ifMql4Alpfk4K1svTjKSrw==" spinCount="100000" sqref="M1:O70" name="Bereik1"/>
  </protectedRanges>
  <mergeCells count="50">
    <mergeCell ref="M29:N29"/>
    <mergeCell ref="F32:H32"/>
    <mergeCell ref="F45:H45"/>
    <mergeCell ref="F46:H46"/>
    <mergeCell ref="I57:J57"/>
    <mergeCell ref="A10:C10"/>
    <mergeCell ref="F31:H31"/>
    <mergeCell ref="D11:J12"/>
    <mergeCell ref="F28:H28"/>
    <mergeCell ref="D14:E14"/>
    <mergeCell ref="F14:J14"/>
    <mergeCell ref="D15:E15"/>
    <mergeCell ref="F15:J15"/>
    <mergeCell ref="F27:H27"/>
    <mergeCell ref="A11:C12"/>
    <mergeCell ref="D18:E18"/>
    <mergeCell ref="F18:J18"/>
    <mergeCell ref="A14:C18"/>
    <mergeCell ref="A6:J6"/>
    <mergeCell ref="F43:H43"/>
    <mergeCell ref="D16:E16"/>
    <mergeCell ref="F29:H29"/>
    <mergeCell ref="F30:H30"/>
    <mergeCell ref="F16:J16"/>
    <mergeCell ref="D17:E17"/>
    <mergeCell ref="F17:J17"/>
    <mergeCell ref="F21:H22"/>
    <mergeCell ref="F23:H23"/>
    <mergeCell ref="F24:H24"/>
    <mergeCell ref="F25:H25"/>
    <mergeCell ref="F26:H26"/>
    <mergeCell ref="D8:J8"/>
    <mergeCell ref="D9:J9"/>
    <mergeCell ref="D10:J10"/>
    <mergeCell ref="A8:C8"/>
    <mergeCell ref="A9:C9"/>
    <mergeCell ref="M55:N55"/>
    <mergeCell ref="F33:H33"/>
    <mergeCell ref="F34:H34"/>
    <mergeCell ref="F35:H35"/>
    <mergeCell ref="F36:H36"/>
    <mergeCell ref="F37:H37"/>
    <mergeCell ref="F38:H38"/>
    <mergeCell ref="F39:H39"/>
    <mergeCell ref="F48:H48"/>
    <mergeCell ref="F41:H41"/>
    <mergeCell ref="F42:H42"/>
    <mergeCell ref="F44:H44"/>
    <mergeCell ref="F40:H40"/>
    <mergeCell ref="F47:H47"/>
  </mergeCells>
  <phoneticPr fontId="0" type="noConversion"/>
  <pageMargins left="0.19685039370078741" right="0" top="0.39370078740157483" bottom="0.39370078740157483" header="0" footer="0"/>
  <pageSetup paperSize="9" scale="58" orientation="portrait" r:id="rId1"/>
  <headerFooter alignWithMargins="0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C1D2139566A469606ECE438FCD856" ma:contentTypeVersion="15" ma:contentTypeDescription="Een nieuw document maken." ma:contentTypeScope="" ma:versionID="b0516f3814cdcdefd4b1bc496b0a7569">
  <xsd:schema xmlns:xsd="http://www.w3.org/2001/XMLSchema" xmlns:xs="http://www.w3.org/2001/XMLSchema" xmlns:p="http://schemas.microsoft.com/office/2006/metadata/properties" xmlns:ns2="e8d3dc3b-4596-4505-88da-96f0802958fd" xmlns:ns3="52bc977e-7540-46bf-b66d-47821e337131" xmlns:ns4="793dc0e1-de1c-42fb-9908-3d0655ce0ca1" targetNamespace="http://schemas.microsoft.com/office/2006/metadata/properties" ma:root="true" ma:fieldsID="287105cd920e43d43ffe2580f0192706" ns2:_="" ns3:_="" ns4:_="">
    <xsd:import namespace="e8d3dc3b-4596-4505-88da-96f0802958fd"/>
    <xsd:import namespace="52bc977e-7540-46bf-b66d-47821e337131"/>
    <xsd:import namespace="793dc0e1-de1c-42fb-9908-3d0655ce0ca1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3dc3b-4596-4505-88da-96f0802958f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Afbeeldingtags_0" ma:hidden="true" ma:internalName="lcf76f155ced4ddcb4097134ff3c332f0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8f837563-4a91-4770-b54c-1c764e8e1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c977e-7540-46bf-b66d-47821e33713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d0ab6ba-4632-41d3-bd9e-4cdb874c40f7}" ma:internalName="TaxCatchAll" ma:showField="CatchAllData" ma:web="52bc977e-7540-46bf-b66d-47821e3371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c0e1-de1c-42fb-9908-3d0655ce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3dc3b-4596-4505-88da-96f0802958fd">
      <Terms xmlns="http://schemas.microsoft.com/office/infopath/2007/PartnerControls"/>
    </lcf76f155ced4ddcb4097134ff3c332f>
    <TaxCatchAll xmlns="52bc977e-7540-46bf-b66d-47821e337131" xsi:nil="true"/>
    <MigrationWizId xmlns="e8d3dc3b-4596-4505-88da-96f0802958fd" xsi:nil="true"/>
    <MigrationWizIdPermissions xmlns="e8d3dc3b-4596-4505-88da-96f0802958fd" xsi:nil="true"/>
    <lcf76f155ced4ddcb4097134ff3c332f0 xmlns="e8d3dc3b-4596-4505-88da-96f0802958fd" xsi:nil="true"/>
    <MigrationWizIdVersion xmlns="e8d3dc3b-4596-4505-88da-96f0802958fd" xsi:nil="true"/>
    <SharedWithUsers xmlns="793dc0e1-de1c-42fb-9908-3d0655ce0ca1">
      <UserInfo>
        <DisplayName>Sue-Ann Eisden</DisplayName>
        <AccountId>40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94C617-4102-465E-BBE0-E08CE69AA8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C0B2C0-5E51-4CC0-9159-26B146F79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3dc3b-4596-4505-88da-96f0802958fd"/>
    <ds:schemaRef ds:uri="52bc977e-7540-46bf-b66d-47821e337131"/>
    <ds:schemaRef ds:uri="793dc0e1-de1c-42fb-9908-3d0655ce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FCE298-9D8A-4C12-B851-8F16E151C09C}">
  <ds:schemaRefs>
    <ds:schemaRef ds:uri="http://schemas.microsoft.com/office/2006/metadata/properties"/>
    <ds:schemaRef ds:uri="http://schemas.microsoft.com/office/infopath/2007/PartnerControls"/>
    <ds:schemaRef ds:uri="e8d3dc3b-4596-4505-88da-96f0802958fd"/>
    <ds:schemaRef ds:uri="52bc977e-7540-46bf-b66d-47821e337131"/>
    <ds:schemaRef ds:uri="793dc0e1-de1c-42fb-9908-3d0655ce0c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KASSTAAT</vt:lpstr>
      <vt:lpstr>KASSTAAT!Afdrukbereik</vt:lpstr>
    </vt:vector>
  </TitlesOfParts>
  <Manager/>
  <Company>OnderwijsBureau Roab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</dc:creator>
  <cp:keywords/>
  <dc:description/>
  <cp:lastModifiedBy>Sue-Ann Eisden</cp:lastModifiedBy>
  <cp:revision/>
  <cp:lastPrinted>2023-04-06T12:55:14Z</cp:lastPrinted>
  <dcterms:created xsi:type="dcterms:W3CDTF">2000-02-10T09:36:01Z</dcterms:created>
  <dcterms:modified xsi:type="dcterms:W3CDTF">2023-04-11T13:16:45Z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0x0101003B6C1D2139566A469606ECE438FCD856</vt:lpwstr>
  </property>
  <property fmtid="{D5CDD505-2E9C-101B-9397-08002B2CF9AE}" pid="3" name="MediaServiceImageTags">
    <vt:lpwstr/>
  </property>
</Properties>
</file>